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eadowlake" sheetId="1" r:id="rId1"/>
  </sheets>
  <definedNames>
    <definedName name="_xlnm.Print_Area" localSheetId="0">'Meadowlake'!$A$1:$G$67</definedName>
  </definedNames>
  <calcPr fullCalcOnLoad="1"/>
</workbook>
</file>

<file path=xl/sharedStrings.xml><?xml version="1.0" encoding="utf-8"?>
<sst xmlns="http://schemas.openxmlformats.org/spreadsheetml/2006/main" count="81" uniqueCount="62">
  <si>
    <t>SIX YEAR CAPITAL IMPROVEMENT PROGRAM (CIP) WORKSHEET</t>
  </si>
  <si>
    <t>Airport Name</t>
  </si>
  <si>
    <t>CIP Update</t>
  </si>
  <si>
    <t>Airport Manager</t>
  </si>
  <si>
    <t>Dave Elliott</t>
  </si>
  <si>
    <t>Airport Engineer/ Consultant:  Airport Development Group</t>
  </si>
  <si>
    <t>Airport Sponsor</t>
  </si>
  <si>
    <t>Meadow Lake Airport Assn.</t>
  </si>
  <si>
    <t>Address</t>
  </si>
  <si>
    <t>Phone</t>
  </si>
  <si>
    <t>Project Description</t>
  </si>
  <si>
    <t>FAA State Apport.</t>
  </si>
  <si>
    <t>GA Entitlement</t>
  </si>
  <si>
    <t>State</t>
  </si>
  <si>
    <t>Local</t>
  </si>
  <si>
    <t>Total</t>
  </si>
  <si>
    <t>Comments</t>
  </si>
  <si>
    <t>Historical Year - 2008</t>
  </si>
  <si>
    <t>Land acquisition</t>
  </si>
  <si>
    <t xml:space="preserve"> </t>
  </si>
  <si>
    <t>Beacon</t>
  </si>
  <si>
    <t>Business Plan</t>
  </si>
  <si>
    <t>Total Year 2008</t>
  </si>
  <si>
    <t>Year - 2009</t>
  </si>
  <si>
    <t>Land reimbursement</t>
  </si>
  <si>
    <t>Total Year 2009</t>
  </si>
  <si>
    <t>Year - 2010</t>
  </si>
  <si>
    <t>Total Year 2010</t>
  </si>
  <si>
    <t>Year - 2011</t>
  </si>
  <si>
    <t>Total Year 2011</t>
  </si>
  <si>
    <t>Year 2012</t>
  </si>
  <si>
    <t>Totals - Year 2012</t>
  </si>
  <si>
    <t>Year 2013</t>
  </si>
  <si>
    <t>Totals - Year 2013</t>
  </si>
  <si>
    <t>Year 2014</t>
  </si>
  <si>
    <t>TOTALS - Year 2014</t>
  </si>
  <si>
    <t>NPIAS projects for long-term completion - by priority</t>
  </si>
  <si>
    <t>Land Reimbursement</t>
  </si>
  <si>
    <t>Runway 15-33 Pavement and Lighting Rehab</t>
  </si>
  <si>
    <t>Fuel Storage and Dispensing</t>
  </si>
  <si>
    <t>Apron Construction</t>
  </si>
  <si>
    <t>Remove Hangar Restaurant</t>
  </si>
  <si>
    <t>EA for Replacement Runway</t>
  </si>
  <si>
    <t>Replacement RWY Construction Ph. 1</t>
  </si>
  <si>
    <t>TOTAL 7 YEAR COSTS</t>
  </si>
  <si>
    <t>719-683-7736</t>
  </si>
  <si>
    <t>Cell:  719-339-0928</t>
  </si>
  <si>
    <t>ADO Contact:  Linda Bruce</t>
  </si>
  <si>
    <t>Meadow Lake Airport (00V)</t>
  </si>
  <si>
    <t>13625 Judge Orr Road, Peyton, CO  80831</t>
  </si>
  <si>
    <t>New SIB Loan</t>
  </si>
  <si>
    <t xml:space="preserve">Preliminary Design Engineering for Replacement Runway </t>
  </si>
  <si>
    <t>SRE/Equipment Building/Airport Office</t>
  </si>
  <si>
    <t>AWOS (2009)</t>
  </si>
  <si>
    <t>ALP Update (2010)</t>
  </si>
  <si>
    <t>Security Improvements Phase1/Wildlife Fencing (2010)</t>
  </si>
  <si>
    <t>Runway Sweeper (2011)</t>
  </si>
  <si>
    <t>Construct New X-Wind Runway and Drainage Impr, (2012)</t>
  </si>
  <si>
    <t>Construct New Additional Aircraft Parking Apron (2014-15)</t>
  </si>
  <si>
    <t>Realign and Extend Primary RWY and TWY (2014-15)</t>
  </si>
  <si>
    <t>Constuct New Parallel Runway (2020)</t>
  </si>
  <si>
    <t>Purchase Johnston Property and Hangar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</si>
</sst>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7" borderId="10" xfId="0" applyFont="1" applyFill="1" applyBorder="1" applyAlignment="1">
      <alignment horizontal="centerContinuous"/>
    </xf>
    <xf numFmtId="0" fontId="6" fillId="7" borderId="11" xfId="0" applyFont="1" applyFill="1" applyBorder="1" applyAlignment="1">
      <alignment horizontal="centerContinuous"/>
    </xf>
    <xf numFmtId="0" fontId="0" fillId="7" borderId="12" xfId="0" applyFill="1" applyBorder="1" applyAlignment="1">
      <alignment horizontal="centerContinuous"/>
    </xf>
    <xf numFmtId="0" fontId="0" fillId="7" borderId="13" xfId="0" applyFill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5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5" fillId="0" borderId="15" xfId="53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24" borderId="14" xfId="0" applyFont="1" applyFill="1" applyBorder="1" applyAlignment="1">
      <alignment/>
    </xf>
    <xf numFmtId="43" fontId="2" fillId="24" borderId="20" xfId="42" applyFont="1" applyFill="1" applyBorder="1" applyAlignment="1">
      <alignment/>
    </xf>
    <xf numFmtId="43" fontId="0" fillId="24" borderId="20" xfId="42" applyFont="1" applyFill="1" applyBorder="1" applyAlignment="1">
      <alignment/>
    </xf>
    <xf numFmtId="43" fontId="0" fillId="24" borderId="21" xfId="42" applyFont="1" applyFill="1" applyBorder="1" applyAlignment="1">
      <alignment/>
    </xf>
    <xf numFmtId="0" fontId="0" fillId="7" borderId="14" xfId="0" applyFont="1" applyFill="1" applyBorder="1" applyAlignment="1">
      <alignment/>
    </xf>
    <xf numFmtId="43" fontId="2" fillId="20" borderId="20" xfId="42" applyFont="1" applyFill="1" applyBorder="1" applyAlignment="1">
      <alignment/>
    </xf>
    <xf numFmtId="43" fontId="0" fillId="7" borderId="20" xfId="42" applyFont="1" applyFill="1" applyBorder="1" applyAlignment="1">
      <alignment/>
    </xf>
    <xf numFmtId="43" fontId="0" fillId="7" borderId="21" xfId="42" applyFont="1" applyFill="1" applyBorder="1" applyAlignment="1">
      <alignment/>
    </xf>
    <xf numFmtId="43" fontId="0" fillId="7" borderId="20" xfId="42" applyFill="1" applyBorder="1" applyAlignment="1">
      <alignment/>
    </xf>
    <xf numFmtId="43" fontId="0" fillId="7" borderId="22" xfId="42" applyFill="1" applyBorder="1" applyAlignment="1">
      <alignment/>
    </xf>
    <xf numFmtId="0" fontId="2" fillId="7" borderId="14" xfId="0" applyFont="1" applyFill="1" applyBorder="1" applyAlignment="1">
      <alignment/>
    </xf>
    <xf numFmtId="43" fontId="0" fillId="7" borderId="23" xfId="42" applyFont="1" applyFill="1" applyBorder="1" applyAlignment="1">
      <alignment/>
    </xf>
    <xf numFmtId="43" fontId="0" fillId="7" borderId="21" xfId="42" applyFont="1" applyFill="1" applyBorder="1" applyAlignment="1">
      <alignment/>
    </xf>
    <xf numFmtId="43" fontId="0" fillId="7" borderId="21" xfId="42" applyFill="1" applyBorder="1" applyAlignment="1">
      <alignment/>
    </xf>
    <xf numFmtId="43" fontId="0" fillId="0" borderId="20" xfId="42" applyFill="1" applyBorder="1" applyAlignment="1">
      <alignment/>
    </xf>
    <xf numFmtId="43" fontId="0" fillId="0" borderId="21" xfId="42" applyFill="1" applyBorder="1" applyAlignment="1">
      <alignment/>
    </xf>
    <xf numFmtId="43" fontId="0" fillId="0" borderId="23" xfId="42" applyFill="1" applyBorder="1" applyAlignment="1">
      <alignment/>
    </xf>
    <xf numFmtId="43" fontId="2" fillId="7" borderId="20" xfId="42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20" xfId="42" applyFont="1" applyFill="1" applyBorder="1" applyAlignment="1">
      <alignment/>
    </xf>
    <xf numFmtId="43" fontId="0" fillId="0" borderId="21" xfId="42" applyFont="1" applyFill="1" applyBorder="1" applyAlignment="1">
      <alignment/>
    </xf>
    <xf numFmtId="43" fontId="0" fillId="0" borderId="23" xfId="42" applyFont="1" applyFill="1" applyBorder="1" applyAlignment="1">
      <alignment/>
    </xf>
    <xf numFmtId="43" fontId="0" fillId="7" borderId="23" xfId="42" applyFill="1" applyBorder="1" applyAlignment="1">
      <alignment/>
    </xf>
    <xf numFmtId="43" fontId="7" fillId="24" borderId="24" xfId="42" applyFont="1" applyFill="1" applyBorder="1" applyAlignment="1">
      <alignment/>
    </xf>
    <xf numFmtId="43" fontId="7" fillId="24" borderId="21" xfId="42" applyFont="1" applyFill="1" applyBorder="1" applyAlignment="1">
      <alignment/>
    </xf>
    <xf numFmtId="43" fontId="0" fillId="0" borderId="24" xfId="42" applyFill="1" applyBorder="1" applyAlignment="1">
      <alignment/>
    </xf>
    <xf numFmtId="43" fontId="0" fillId="0" borderId="25" xfId="42" applyFill="1" applyBorder="1" applyAlignment="1">
      <alignment/>
    </xf>
    <xf numFmtId="43" fontId="0" fillId="7" borderId="25" xfId="42" applyFill="1" applyBorder="1" applyAlignment="1">
      <alignment/>
    </xf>
    <xf numFmtId="43" fontId="0" fillId="24" borderId="24" xfId="42" applyFill="1" applyBorder="1" applyAlignment="1">
      <alignment/>
    </xf>
    <xf numFmtId="43" fontId="0" fillId="24" borderId="21" xfId="42" applyFill="1" applyBorder="1" applyAlignment="1">
      <alignment/>
    </xf>
    <xf numFmtId="43" fontId="0" fillId="7" borderId="25" xfId="42" applyFont="1" applyFill="1" applyBorder="1" applyAlignment="1">
      <alignment/>
    </xf>
    <xf numFmtId="43" fontId="0" fillId="24" borderId="24" xfId="42" applyFont="1" applyFill="1" applyBorder="1" applyAlignment="1">
      <alignment/>
    </xf>
    <xf numFmtId="43" fontId="0" fillId="0" borderId="24" xfId="42" applyFont="1" applyFill="1" applyBorder="1" applyAlignment="1">
      <alignment/>
    </xf>
    <xf numFmtId="43" fontId="0" fillId="0" borderId="25" xfId="42" applyFont="1" applyFill="1" applyBorder="1" applyAlignment="1">
      <alignment/>
    </xf>
    <xf numFmtId="0" fontId="7" fillId="24" borderId="26" xfId="0" applyFont="1" applyFill="1" applyBorder="1" applyAlignment="1">
      <alignment horizontal="left"/>
    </xf>
    <xf numFmtId="43" fontId="7" fillId="24" borderId="20" xfId="42" applyFont="1" applyFill="1" applyBorder="1" applyAlignment="1">
      <alignment/>
    </xf>
    <xf numFmtId="43" fontId="7" fillId="24" borderId="21" xfId="42" applyFont="1" applyFill="1" applyBorder="1" applyAlignment="1">
      <alignment/>
    </xf>
    <xf numFmtId="0" fontId="0" fillId="0" borderId="27" xfId="0" applyBorder="1" applyAlignment="1">
      <alignment/>
    </xf>
    <xf numFmtId="43" fontId="0" fillId="0" borderId="18" xfId="42" applyBorder="1" applyAlignment="1">
      <alignment/>
    </xf>
    <xf numFmtId="43" fontId="0" fillId="0" borderId="23" xfId="42" applyBorder="1" applyAlignment="1">
      <alignment/>
    </xf>
    <xf numFmtId="43" fontId="0" fillId="0" borderId="0" xfId="42" applyBorder="1" applyAlignment="1">
      <alignment/>
    </xf>
    <xf numFmtId="43" fontId="0" fillId="0" borderId="21" xfId="42" applyBorder="1" applyAlignment="1">
      <alignment/>
    </xf>
    <xf numFmtId="0" fontId="0" fillId="0" borderId="27" xfId="0" applyFont="1" applyBorder="1" applyAlignment="1">
      <alignment/>
    </xf>
    <xf numFmtId="43" fontId="2" fillId="0" borderId="18" xfId="42" applyFont="1" applyBorder="1" applyAlignment="1">
      <alignment/>
    </xf>
    <xf numFmtId="43" fontId="0" fillId="0" borderId="18" xfId="42" applyFont="1" applyBorder="1" applyAlignment="1">
      <alignment/>
    </xf>
    <xf numFmtId="43" fontId="2" fillId="0" borderId="23" xfId="42" applyFont="1" applyBorder="1" applyAlignment="1">
      <alignment/>
    </xf>
    <xf numFmtId="0" fontId="2" fillId="0" borderId="0" xfId="0" applyFont="1" applyAlignment="1">
      <alignment/>
    </xf>
    <xf numFmtId="0" fontId="0" fillId="0" borderId="27" xfId="0" applyFont="1" applyFill="1" applyBorder="1" applyAlignment="1">
      <alignment/>
    </xf>
    <xf numFmtId="43" fontId="2" fillId="0" borderId="18" xfId="42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23" xfId="42" applyFont="1" applyBorder="1" applyAlignment="1">
      <alignment/>
    </xf>
    <xf numFmtId="43" fontId="0" fillId="0" borderId="15" xfId="42" applyBorder="1" applyAlignment="1">
      <alignment/>
    </xf>
    <xf numFmtId="0" fontId="0" fillId="0" borderId="28" xfId="0" applyBorder="1" applyAlignment="1">
      <alignment/>
    </xf>
    <xf numFmtId="43" fontId="0" fillId="0" borderId="29" xfId="42" applyBorder="1" applyAlignment="1">
      <alignment/>
    </xf>
    <xf numFmtId="43" fontId="0" fillId="0" borderId="30" xfId="42" applyBorder="1" applyAlignment="1">
      <alignment/>
    </xf>
    <xf numFmtId="43" fontId="0" fillId="0" borderId="0" xfId="0" applyNumberFormat="1" applyAlignment="1">
      <alignment/>
    </xf>
    <xf numFmtId="0" fontId="0" fillId="0" borderId="19" xfId="0" applyFont="1" applyFill="1" applyBorder="1" applyAlignment="1">
      <alignment/>
    </xf>
    <xf numFmtId="43" fontId="0" fillId="20" borderId="20" xfId="42" applyFont="1" applyFill="1" applyBorder="1" applyAlignment="1">
      <alignment/>
    </xf>
    <xf numFmtId="43" fontId="0" fillId="7" borderId="31" xfId="0" applyNumberFormat="1" applyFont="1" applyFill="1" applyBorder="1" applyAlignment="1">
      <alignment/>
    </xf>
    <xf numFmtId="43" fontId="0" fillId="7" borderId="20" xfId="0" applyNumberFormat="1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7" fillId="24" borderId="32" xfId="0" applyFont="1" applyFill="1" applyBorder="1" applyAlignment="1">
      <alignment/>
    </xf>
    <xf numFmtId="43" fontId="7" fillId="24" borderId="24" xfId="0" applyNumberFormat="1" applyFont="1" applyFill="1" applyBorder="1" applyAlignment="1">
      <alignment/>
    </xf>
    <xf numFmtId="43" fontId="0" fillId="20" borderId="24" xfId="0" applyNumberFormat="1" applyFont="1" applyFill="1" applyBorder="1" applyAlignment="1">
      <alignment/>
    </xf>
    <xf numFmtId="43" fontId="0" fillId="20" borderId="25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3" fontId="0" fillId="7" borderId="25" xfId="0" applyNumberFormat="1" applyFont="1" applyFill="1" applyBorder="1" applyAlignment="1">
      <alignment/>
    </xf>
    <xf numFmtId="43" fontId="0" fillId="24" borderId="24" xfId="0" applyNumberFormat="1" applyFont="1" applyFill="1" applyBorder="1" applyAlignment="1">
      <alignment/>
    </xf>
    <xf numFmtId="0" fontId="0" fillId="7" borderId="28" xfId="0" applyFont="1" applyFill="1" applyBorder="1" applyAlignment="1">
      <alignment/>
    </xf>
    <xf numFmtId="43" fontId="0" fillId="7" borderId="33" xfId="42" applyFont="1" applyFill="1" applyBorder="1" applyAlignment="1">
      <alignment/>
    </xf>
    <xf numFmtId="0" fontId="0" fillId="0" borderId="15" xfId="0" applyFont="1" applyBorder="1" applyAlignment="1">
      <alignment/>
    </xf>
    <xf numFmtId="43" fontId="0" fillId="0" borderId="34" xfId="42" applyFill="1" applyBorder="1" applyAlignment="1">
      <alignment/>
    </xf>
    <xf numFmtId="43" fontId="0" fillId="20" borderId="25" xfId="42" applyFont="1" applyFill="1" applyBorder="1" applyAlignment="1">
      <alignment/>
    </xf>
    <xf numFmtId="43" fontId="0" fillId="0" borderId="25" xfId="42" applyFont="1" applyFill="1" applyBorder="1" applyAlignment="1">
      <alignment/>
    </xf>
    <xf numFmtId="43" fontId="0" fillId="0" borderId="31" xfId="42" applyFont="1" applyFill="1" applyBorder="1" applyAlignment="1">
      <alignment/>
    </xf>
    <xf numFmtId="43" fontId="0" fillId="20" borderId="31" xfId="0" applyNumberFormat="1" applyFont="1" applyFill="1" applyBorder="1" applyAlignment="1">
      <alignment/>
    </xf>
    <xf numFmtId="43" fontId="0" fillId="20" borderId="20" xfId="42" applyNumberFormat="1" applyFont="1" applyFill="1" applyBorder="1" applyAlignment="1">
      <alignment/>
    </xf>
    <xf numFmtId="43" fontId="0" fillId="20" borderId="35" xfId="0" applyNumberFormat="1" applyFont="1" applyFill="1" applyBorder="1" applyAlignment="1">
      <alignment/>
    </xf>
    <xf numFmtId="43" fontId="0" fillId="24" borderId="35" xfId="0" applyNumberFormat="1" applyFont="1" applyFill="1" applyBorder="1" applyAlignment="1">
      <alignment/>
    </xf>
    <xf numFmtId="43" fontId="0" fillId="20" borderId="25" xfId="42" applyNumberFormat="1" applyFont="1" applyFill="1" applyBorder="1" applyAlignment="1">
      <alignment/>
    </xf>
    <xf numFmtId="43" fontId="0" fillId="7" borderId="33" xfId="42" applyNumberFormat="1" applyFont="1" applyFill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50.421875" style="0" customWidth="1"/>
    <col min="2" max="5" width="18.7109375" style="0" customWidth="1"/>
    <col min="6" max="6" width="20.7109375" style="0" customWidth="1"/>
    <col min="7" max="7" width="36.7109375" style="0" customWidth="1"/>
  </cols>
  <sheetData>
    <row r="1" spans="1:7" ht="18.75" thickBot="1">
      <c r="A1" s="1" t="s">
        <v>0</v>
      </c>
      <c r="B1" s="2"/>
      <c r="C1" s="2"/>
      <c r="D1" s="2"/>
      <c r="E1" s="2"/>
      <c r="F1" s="3"/>
      <c r="G1" s="4"/>
    </row>
    <row r="2" spans="1:7" ht="12.75">
      <c r="A2" s="5"/>
      <c r="B2" s="6"/>
      <c r="C2" s="6"/>
      <c r="D2" s="6"/>
      <c r="E2" s="6"/>
      <c r="F2" s="6"/>
      <c r="G2" s="7"/>
    </row>
    <row r="3" spans="1:7" ht="12.75">
      <c r="A3" s="5" t="s">
        <v>1</v>
      </c>
      <c r="B3" s="86" t="s">
        <v>48</v>
      </c>
      <c r="C3" s="6"/>
      <c r="D3" s="6"/>
      <c r="E3" s="6" t="s">
        <v>2</v>
      </c>
      <c r="F3" s="8"/>
      <c r="G3" s="9"/>
    </row>
    <row r="4" spans="1:7" ht="12.75">
      <c r="A4" s="5" t="s">
        <v>3</v>
      </c>
      <c r="B4" s="6" t="s">
        <v>4</v>
      </c>
      <c r="C4" s="10"/>
      <c r="D4" s="6"/>
      <c r="E4" s="6" t="s">
        <v>5</v>
      </c>
      <c r="F4" s="6"/>
      <c r="G4" s="7"/>
    </row>
    <row r="5" spans="1:7" ht="12.75">
      <c r="A5" s="5" t="s">
        <v>6</v>
      </c>
      <c r="B5" s="6" t="s">
        <v>7</v>
      </c>
      <c r="C5" s="6"/>
      <c r="D5" s="6"/>
      <c r="E5" s="86" t="s">
        <v>47</v>
      </c>
      <c r="F5" s="6"/>
      <c r="G5" s="11"/>
    </row>
    <row r="6" spans="1:7" ht="12.75">
      <c r="A6" s="5" t="s">
        <v>8</v>
      </c>
      <c r="B6" s="6" t="s">
        <v>49</v>
      </c>
      <c r="C6" s="6"/>
      <c r="D6" s="6"/>
      <c r="E6" s="12"/>
      <c r="F6" s="6"/>
      <c r="G6" s="7"/>
    </row>
    <row r="7" spans="1:7" ht="12.75">
      <c r="A7" s="5" t="s">
        <v>9</v>
      </c>
      <c r="B7" s="6" t="s">
        <v>45</v>
      </c>
      <c r="C7" s="6"/>
      <c r="D7" s="6"/>
      <c r="E7" s="86" t="s">
        <v>46</v>
      </c>
      <c r="F7" s="6"/>
      <c r="G7" s="11"/>
    </row>
    <row r="8" spans="1:7" ht="12.75">
      <c r="A8" s="13" t="s">
        <v>10</v>
      </c>
      <c r="B8" s="14" t="s">
        <v>11</v>
      </c>
      <c r="C8" s="14" t="s">
        <v>12</v>
      </c>
      <c r="D8" s="14" t="s">
        <v>13</v>
      </c>
      <c r="E8" s="14" t="s">
        <v>14</v>
      </c>
      <c r="F8" s="14" t="s">
        <v>15</v>
      </c>
      <c r="G8" s="15" t="s">
        <v>16</v>
      </c>
    </row>
    <row r="9" spans="1:7" ht="12.75">
      <c r="A9" s="16" t="s">
        <v>17</v>
      </c>
      <c r="B9" s="17"/>
      <c r="C9" s="17"/>
      <c r="D9" s="18"/>
      <c r="E9" s="18"/>
      <c r="F9" s="18"/>
      <c r="G9" s="19"/>
    </row>
    <row r="10" spans="1:7" ht="12.75">
      <c r="A10" s="26" t="s">
        <v>18</v>
      </c>
      <c r="B10" s="21">
        <v>500000</v>
      </c>
      <c r="C10" s="21" t="s">
        <v>19</v>
      </c>
      <c r="D10" s="33">
        <v>13157</v>
      </c>
      <c r="E10" s="33">
        <v>13157</v>
      </c>
      <c r="F10" s="33">
        <f>SUM(B10:E10)</f>
        <v>526314</v>
      </c>
      <c r="G10" s="23"/>
    </row>
    <row r="11" spans="1:7" ht="12.75">
      <c r="A11" s="26" t="s">
        <v>20</v>
      </c>
      <c r="B11" s="21"/>
      <c r="C11" s="21"/>
      <c r="D11" s="33">
        <v>8000</v>
      </c>
      <c r="E11" s="33">
        <v>2000</v>
      </c>
      <c r="F11" s="33">
        <f>SUM(C11:E11)</f>
        <v>10000</v>
      </c>
      <c r="G11" s="25"/>
    </row>
    <row r="12" spans="1:7" ht="12.75">
      <c r="A12" s="26" t="s">
        <v>21</v>
      </c>
      <c r="B12" s="21" t="s">
        <v>19</v>
      </c>
      <c r="C12" s="21" t="s">
        <v>19</v>
      </c>
      <c r="D12" s="33">
        <v>100000</v>
      </c>
      <c r="E12" s="33">
        <v>25000</v>
      </c>
      <c r="F12" s="33">
        <f>SUM(B12:E12)</f>
        <v>125000</v>
      </c>
      <c r="G12" s="27"/>
    </row>
    <row r="13" spans="1:7" ht="12.75">
      <c r="A13" s="20" t="s">
        <v>37</v>
      </c>
      <c r="B13" s="73"/>
      <c r="C13" s="73">
        <v>150000</v>
      </c>
      <c r="D13" s="24">
        <v>3948</v>
      </c>
      <c r="E13" s="24">
        <v>3948</v>
      </c>
      <c r="F13" s="22">
        <v>157896</v>
      </c>
      <c r="G13" s="28"/>
    </row>
    <row r="14" spans="1:7" ht="12.75">
      <c r="A14" s="20" t="s">
        <v>22</v>
      </c>
      <c r="B14" s="74">
        <f>SUM(B10:B13)</f>
        <v>500000</v>
      </c>
      <c r="C14" s="74">
        <f>SUM(C10:C13)</f>
        <v>150000</v>
      </c>
      <c r="D14" s="74">
        <f>SUM(D10:D13)</f>
        <v>125105</v>
      </c>
      <c r="E14" s="74">
        <f>SUM(E10:E13)</f>
        <v>44105</v>
      </c>
      <c r="F14" s="74">
        <f>SUM(F10:F13)</f>
        <v>819210</v>
      </c>
      <c r="G14" s="29"/>
    </row>
    <row r="15" spans="1:7" ht="12.75">
      <c r="A15" s="16" t="s">
        <v>23</v>
      </c>
      <c r="B15" s="18"/>
      <c r="C15" s="18"/>
      <c r="D15" s="18"/>
      <c r="E15" s="18"/>
      <c r="F15" s="18"/>
      <c r="G15" s="19"/>
    </row>
    <row r="16" spans="1:7" ht="12.75">
      <c r="A16" s="34" t="s">
        <v>38</v>
      </c>
      <c r="B16" s="73"/>
      <c r="C16" s="73"/>
      <c r="D16" s="30">
        <v>292052</v>
      </c>
      <c r="E16" s="30">
        <f>SUM(F16-D16)</f>
        <v>73013</v>
      </c>
      <c r="F16" s="30">
        <v>365065</v>
      </c>
      <c r="G16" s="32"/>
    </row>
    <row r="17" spans="1:7" ht="12.75">
      <c r="A17" s="34" t="s">
        <v>61</v>
      </c>
      <c r="B17" s="73" t="s">
        <v>19</v>
      </c>
      <c r="C17" s="73"/>
      <c r="D17" s="30">
        <v>500000</v>
      </c>
      <c r="E17" s="35" t="s">
        <v>19</v>
      </c>
      <c r="F17" s="30">
        <v>500000</v>
      </c>
      <c r="G17" s="37" t="s">
        <v>50</v>
      </c>
    </row>
    <row r="18" spans="1:7" ht="12.75">
      <c r="A18" s="34" t="s">
        <v>37</v>
      </c>
      <c r="B18" s="73"/>
      <c r="C18" s="79">
        <v>150000</v>
      </c>
      <c r="D18" s="41">
        <v>3948</v>
      </c>
      <c r="E18" s="41">
        <v>3948</v>
      </c>
      <c r="F18" s="41">
        <f>SUM(B18:E18)</f>
        <v>157896</v>
      </c>
      <c r="G18" s="31"/>
    </row>
    <row r="19" spans="1:7" ht="12.75">
      <c r="A19" s="34" t="s">
        <v>19</v>
      </c>
      <c r="B19" s="73" t="s">
        <v>19</v>
      </c>
      <c r="C19" s="88"/>
      <c r="D19" s="89" t="s">
        <v>19</v>
      </c>
      <c r="E19" s="89" t="s">
        <v>19</v>
      </c>
      <c r="F19" s="90" t="s">
        <v>19</v>
      </c>
      <c r="G19" s="32"/>
    </row>
    <row r="20" spans="1:7" ht="12.75">
      <c r="A20" s="34"/>
      <c r="B20" s="73"/>
      <c r="C20" s="73"/>
      <c r="D20" s="30"/>
      <c r="E20" s="30"/>
      <c r="F20" s="30"/>
      <c r="G20" s="32"/>
    </row>
    <row r="21" spans="1:7" ht="12.75">
      <c r="A21" s="20" t="s">
        <v>25</v>
      </c>
      <c r="B21" s="74">
        <f>SUM(B17:B20)</f>
        <v>0</v>
      </c>
      <c r="C21" s="22">
        <f>SUM(C17:C20)</f>
        <v>150000</v>
      </c>
      <c r="D21" s="24">
        <f>SUM(D16:D20)</f>
        <v>796000</v>
      </c>
      <c r="E21" s="24">
        <f>SUM(E16:E20)</f>
        <v>76961</v>
      </c>
      <c r="F21" s="24">
        <f>SUM(F16:F20)</f>
        <v>1022961</v>
      </c>
      <c r="G21" s="29"/>
    </row>
    <row r="22" spans="1:7" ht="12.75">
      <c r="A22" s="16" t="s">
        <v>26</v>
      </c>
      <c r="B22" s="18"/>
      <c r="C22" s="18"/>
      <c r="D22" s="18"/>
      <c r="E22" s="18"/>
      <c r="F22" s="18"/>
      <c r="G22" s="19"/>
    </row>
    <row r="23" spans="1:7" ht="12.75">
      <c r="A23" s="34" t="s">
        <v>52</v>
      </c>
      <c r="B23" s="73" t="s">
        <v>19</v>
      </c>
      <c r="C23" s="73">
        <v>150000</v>
      </c>
      <c r="D23" s="35">
        <v>200000</v>
      </c>
      <c r="E23" s="35">
        <v>50000</v>
      </c>
      <c r="F23" s="35">
        <v>400000</v>
      </c>
      <c r="G23" s="37"/>
    </row>
    <row r="24" spans="1:7" ht="12.75">
      <c r="A24" s="34" t="s">
        <v>41</v>
      </c>
      <c r="B24" s="73">
        <v>71250</v>
      </c>
      <c r="C24" s="73"/>
      <c r="D24" s="30">
        <v>1875</v>
      </c>
      <c r="E24" s="30">
        <v>1875</v>
      </c>
      <c r="F24" s="30">
        <v>75000</v>
      </c>
      <c r="G24" s="31"/>
    </row>
    <row r="25" spans="1:7" ht="12.75">
      <c r="A25" s="34"/>
      <c r="B25" s="73"/>
      <c r="C25" s="73"/>
      <c r="D25" s="30"/>
      <c r="E25" s="30"/>
      <c r="F25" s="30"/>
      <c r="G25" s="32"/>
    </row>
    <row r="26" spans="1:7" ht="12.75">
      <c r="A26" s="34"/>
      <c r="B26" s="73"/>
      <c r="C26" s="73"/>
      <c r="D26" s="30"/>
      <c r="E26" s="30"/>
      <c r="F26" s="30"/>
      <c r="G26" s="31"/>
    </row>
    <row r="27" spans="1:7" ht="12.75">
      <c r="A27" s="20" t="s">
        <v>27</v>
      </c>
      <c r="B27" s="74">
        <f>SUM(B23:B26)</f>
        <v>71250</v>
      </c>
      <c r="C27" s="75">
        <f>SUM(C23:C26)</f>
        <v>150000</v>
      </c>
      <c r="D27" s="24">
        <f>SUM(D23:D26)</f>
        <v>201875</v>
      </c>
      <c r="E27" s="24">
        <f>SUM(E23:E26)</f>
        <v>51875</v>
      </c>
      <c r="F27" s="24">
        <f>SUM(F23:F26)</f>
        <v>475000</v>
      </c>
      <c r="G27" s="38"/>
    </row>
    <row r="28" spans="1:7" ht="12.75">
      <c r="A28" s="16" t="s">
        <v>28</v>
      </c>
      <c r="B28" s="18"/>
      <c r="C28" s="18"/>
      <c r="D28" s="18"/>
      <c r="E28" s="18"/>
      <c r="F28" s="18"/>
      <c r="G28" s="19"/>
    </row>
    <row r="29" spans="1:7" ht="12.75">
      <c r="A29" s="34" t="s">
        <v>39</v>
      </c>
      <c r="B29" s="73" t="s">
        <v>19</v>
      </c>
      <c r="C29" s="73">
        <v>150000</v>
      </c>
      <c r="D29" s="35">
        <v>50000</v>
      </c>
      <c r="E29" s="35">
        <v>50000</v>
      </c>
      <c r="F29" s="35">
        <v>250000</v>
      </c>
      <c r="G29" s="36" t="s">
        <v>19</v>
      </c>
    </row>
    <row r="30" spans="1:7" ht="12.75">
      <c r="A30" s="34" t="s">
        <v>37</v>
      </c>
      <c r="B30" s="73">
        <v>300000</v>
      </c>
      <c r="C30" s="73"/>
      <c r="D30" s="35">
        <v>7895</v>
      </c>
      <c r="E30" s="35">
        <v>7895</v>
      </c>
      <c r="F30" s="35">
        <v>315790</v>
      </c>
      <c r="G30" s="37"/>
    </row>
    <row r="31" spans="1:7" ht="12.75">
      <c r="A31" s="34"/>
      <c r="B31" s="73"/>
      <c r="C31" s="73"/>
      <c r="D31" s="30"/>
      <c r="E31" s="30"/>
      <c r="F31" s="30"/>
      <c r="G31" s="31"/>
    </row>
    <row r="32" spans="1:7" ht="12.75">
      <c r="A32" s="34"/>
      <c r="B32" s="73"/>
      <c r="C32" s="73"/>
      <c r="D32" s="30"/>
      <c r="E32" s="30"/>
      <c r="F32" s="30"/>
      <c r="G32" s="32"/>
    </row>
    <row r="33" spans="1:7" ht="12.75">
      <c r="A33" s="34"/>
      <c r="B33" s="73"/>
      <c r="C33" s="73"/>
      <c r="D33" s="30"/>
      <c r="E33" s="30"/>
      <c r="F33" s="30"/>
      <c r="G33" s="32"/>
    </row>
    <row r="34" spans="1:7" ht="12.75">
      <c r="A34" s="20" t="s">
        <v>29</v>
      </c>
      <c r="B34" s="74">
        <f>SUM(B29:B33)</f>
        <v>300000</v>
      </c>
      <c r="C34" s="75">
        <f>SUM(C29:C33)</f>
        <v>150000</v>
      </c>
      <c r="D34" s="24">
        <f>SUM(D29:D33)</f>
        <v>57895</v>
      </c>
      <c r="E34" s="24">
        <f>SUM(E29:E33)</f>
        <v>57895</v>
      </c>
      <c r="F34" s="24">
        <f>SUM(F29:F33)</f>
        <v>565790</v>
      </c>
      <c r="G34" s="38"/>
    </row>
    <row r="35" spans="1:7" ht="12.75">
      <c r="A35" s="76" t="s">
        <v>30</v>
      </c>
      <c r="B35" s="77"/>
      <c r="C35" s="78"/>
      <c r="D35" s="39"/>
      <c r="E35" s="39"/>
      <c r="F35" s="39"/>
      <c r="G35" s="40"/>
    </row>
    <row r="36" spans="1:7" ht="12.75">
      <c r="A36" s="63" t="s">
        <v>42</v>
      </c>
      <c r="B36" s="91">
        <v>332500</v>
      </c>
      <c r="C36" s="80" t="s">
        <v>19</v>
      </c>
      <c r="D36" s="42">
        <v>8750</v>
      </c>
      <c r="E36" s="42">
        <v>8750</v>
      </c>
      <c r="F36" s="42">
        <v>350000</v>
      </c>
      <c r="G36" s="32"/>
    </row>
    <row r="37" spans="1:7" ht="12.75">
      <c r="A37" s="34" t="s">
        <v>24</v>
      </c>
      <c r="B37" s="92">
        <v>300000</v>
      </c>
      <c r="C37" s="73">
        <v>150000</v>
      </c>
      <c r="D37" s="30">
        <v>11842</v>
      </c>
      <c r="E37" s="30">
        <v>11842</v>
      </c>
      <c r="F37" s="30">
        <f>SUM(B37:E37)</f>
        <v>473684</v>
      </c>
      <c r="G37" s="31"/>
    </row>
    <row r="38" spans="1:7" ht="12.75">
      <c r="A38" s="63"/>
      <c r="B38" s="91"/>
      <c r="C38" s="80"/>
      <c r="D38" s="42"/>
      <c r="E38" s="42"/>
      <c r="F38" s="42"/>
      <c r="G38" s="32"/>
    </row>
    <row r="39" spans="1:7" ht="12.75">
      <c r="A39" s="72"/>
      <c r="B39" s="93"/>
      <c r="C39" s="79"/>
      <c r="D39" s="41"/>
      <c r="E39" s="41"/>
      <c r="F39" s="41"/>
      <c r="G39" s="31"/>
    </row>
    <row r="40" spans="1:7" ht="12.75">
      <c r="A40" s="81" t="s">
        <v>31</v>
      </c>
      <c r="B40" s="74">
        <f>SUM(B36:B39)</f>
        <v>632500</v>
      </c>
      <c r="C40" s="82">
        <f>SUM(C36:C39)</f>
        <v>150000</v>
      </c>
      <c r="D40" s="43">
        <f>SUM(D36:D39)</f>
        <v>20592</v>
      </c>
      <c r="E40" s="43">
        <f>SUM(E36:E39)</f>
        <v>20592</v>
      </c>
      <c r="F40" s="43">
        <f>SUM(F36:F39)</f>
        <v>823684</v>
      </c>
      <c r="G40" s="38"/>
    </row>
    <row r="41" spans="1:7" ht="12.75">
      <c r="A41" s="76" t="s">
        <v>32</v>
      </c>
      <c r="B41" s="94"/>
      <c r="C41" s="83"/>
      <c r="D41" s="44"/>
      <c r="E41" s="44"/>
      <c r="F41" s="44">
        <f>SUM(F39)</f>
        <v>0</v>
      </c>
      <c r="G41" s="45"/>
    </row>
    <row r="42" spans="1:7" ht="12.75">
      <c r="A42" s="72" t="s">
        <v>51</v>
      </c>
      <c r="B42" s="93" t="s">
        <v>19</v>
      </c>
      <c r="C42" s="79">
        <v>150000</v>
      </c>
      <c r="D42" s="41">
        <v>3948</v>
      </c>
      <c r="E42" s="41">
        <v>3948</v>
      </c>
      <c r="F42" s="41">
        <f>SUM(B42:E42)</f>
        <v>157896</v>
      </c>
      <c r="G42" s="31"/>
    </row>
    <row r="43" spans="1:7" ht="12.75">
      <c r="A43" s="63"/>
      <c r="B43" s="91"/>
      <c r="C43" s="80"/>
      <c r="D43" s="42"/>
      <c r="E43" s="42"/>
      <c r="F43" s="42"/>
      <c r="G43" s="32"/>
    </row>
    <row r="44" spans="1:7" ht="12.75">
      <c r="A44" s="72"/>
      <c r="B44" s="93"/>
      <c r="C44" s="79"/>
      <c r="D44" s="41"/>
      <c r="E44" s="41"/>
      <c r="F44" s="41"/>
      <c r="G44" s="31"/>
    </row>
    <row r="45" spans="1:7" ht="12.75">
      <c r="A45" s="63"/>
      <c r="B45" s="91"/>
      <c r="C45" s="80"/>
      <c r="D45" s="42"/>
      <c r="E45" s="42"/>
      <c r="F45" s="42"/>
      <c r="G45" s="32"/>
    </row>
    <row r="46" spans="1:7" ht="12.75">
      <c r="A46" s="72"/>
      <c r="B46" s="93"/>
      <c r="C46" s="79"/>
      <c r="D46" s="41"/>
      <c r="E46" s="41"/>
      <c r="F46" s="41"/>
      <c r="G46" s="31"/>
    </row>
    <row r="47" spans="1:7" ht="12.75">
      <c r="A47" s="81" t="s">
        <v>33</v>
      </c>
      <c r="B47" s="74">
        <f>SUM(B42:B46)</f>
        <v>0</v>
      </c>
      <c r="C47" s="82">
        <f>SUM(C42:C46)</f>
        <v>150000</v>
      </c>
      <c r="D47" s="46">
        <f>SUM(D42:D46)</f>
        <v>3948</v>
      </c>
      <c r="E47" s="43">
        <f>SUM(E42:E46)</f>
        <v>3948</v>
      </c>
      <c r="F47" s="43">
        <f>SUM(F42:F46)</f>
        <v>157896</v>
      </c>
      <c r="G47" s="38"/>
    </row>
    <row r="48" spans="1:7" ht="12.75">
      <c r="A48" s="76" t="s">
        <v>34</v>
      </c>
      <c r="B48" s="94"/>
      <c r="C48" s="83"/>
      <c r="D48" s="47"/>
      <c r="E48" s="44"/>
      <c r="F48" s="44"/>
      <c r="G48" s="45"/>
    </row>
    <row r="49" spans="1:7" ht="12.75">
      <c r="A49" s="72" t="s">
        <v>43</v>
      </c>
      <c r="B49" s="93">
        <v>2500000</v>
      </c>
      <c r="C49" s="79">
        <v>150000</v>
      </c>
      <c r="D49" s="48">
        <v>69737</v>
      </c>
      <c r="E49" s="41">
        <v>69737</v>
      </c>
      <c r="F49" s="41">
        <f>SUM(B49:E49)</f>
        <v>2789474</v>
      </c>
      <c r="G49" s="31"/>
    </row>
    <row r="50" spans="1:7" ht="12.75">
      <c r="A50" s="63" t="s">
        <v>40</v>
      </c>
      <c r="B50" s="95">
        <v>600000</v>
      </c>
      <c r="C50" s="88"/>
      <c r="D50" s="89">
        <v>15790</v>
      </c>
      <c r="E50" s="89">
        <v>15790</v>
      </c>
      <c r="F50" s="90">
        <v>631580</v>
      </c>
      <c r="G50" s="32"/>
    </row>
    <row r="51" spans="1:7" ht="12.75">
      <c r="A51" s="72"/>
      <c r="B51" s="93"/>
      <c r="C51" s="79"/>
      <c r="D51" s="48"/>
      <c r="E51" s="41"/>
      <c r="F51" s="41"/>
      <c r="G51" s="31"/>
    </row>
    <row r="52" spans="1:7" ht="12.75">
      <c r="A52" s="63"/>
      <c r="B52" s="91"/>
      <c r="C52" s="80"/>
      <c r="D52" s="49"/>
      <c r="E52" s="42"/>
      <c r="F52" s="42"/>
      <c r="G52" s="32"/>
    </row>
    <row r="53" spans="1:7" ht="12.75">
      <c r="A53" s="72"/>
      <c r="B53" s="93"/>
      <c r="C53" s="79"/>
      <c r="D53" s="48"/>
      <c r="E53" s="41"/>
      <c r="F53" s="41"/>
      <c r="G53" s="31"/>
    </row>
    <row r="54" spans="1:7" ht="12.75">
      <c r="A54" s="81" t="s">
        <v>35</v>
      </c>
      <c r="B54" s="74">
        <f>SUM(B49:B53)</f>
        <v>3100000</v>
      </c>
      <c r="C54" s="82">
        <f>SUM(C49:C53)</f>
        <v>150000</v>
      </c>
      <c r="D54" s="46">
        <f>SUM(D49:D53)</f>
        <v>85527</v>
      </c>
      <c r="E54" s="43">
        <f>SUM(E49:E53)</f>
        <v>85527</v>
      </c>
      <c r="F54" s="43">
        <f>SUM(F49:F53)</f>
        <v>3421054</v>
      </c>
      <c r="G54" s="38"/>
    </row>
    <row r="55" spans="1:7" ht="13.5" thickBot="1">
      <c r="A55" s="84" t="s">
        <v>44</v>
      </c>
      <c r="B55" s="96">
        <f>SUM(B14+B47+B40+B34+B27+B21+B54)</f>
        <v>4603750</v>
      </c>
      <c r="C55" s="85">
        <f>SUM(C14+C47+C40+C34+C27+C21+C54)</f>
        <v>1050000</v>
      </c>
      <c r="D55" s="85">
        <f>SUM(D14+D47+D40+D34+D27+D21+D54)</f>
        <v>1290942</v>
      </c>
      <c r="E55" s="85">
        <f>SUM(E14+E47+E40+E34+E27+E21+E54)</f>
        <v>340903</v>
      </c>
      <c r="F55" s="85">
        <f>SUM(F14+F47+F40+F34+F27+F21+F54)</f>
        <v>7285595</v>
      </c>
      <c r="G55" s="29"/>
    </row>
    <row r="56" spans="1:7" ht="12.75">
      <c r="A56" s="50" t="s">
        <v>36</v>
      </c>
      <c r="B56" s="51"/>
      <c r="C56" s="51"/>
      <c r="D56" s="51"/>
      <c r="E56" s="51"/>
      <c r="F56" s="51"/>
      <c r="G56" s="52"/>
    </row>
    <row r="57" spans="1:7" ht="12.75">
      <c r="A57" s="58" t="s">
        <v>53</v>
      </c>
      <c r="B57" s="67"/>
      <c r="C57" s="67"/>
      <c r="D57" s="67"/>
      <c r="E57" s="67"/>
      <c r="F57" s="54">
        <v>130000</v>
      </c>
      <c r="G57" s="55"/>
    </row>
    <row r="58" spans="1:7" ht="12.75">
      <c r="A58" s="34" t="s">
        <v>54</v>
      </c>
      <c r="B58" s="67"/>
      <c r="C58" s="67"/>
      <c r="D58" s="67"/>
      <c r="E58" s="67"/>
      <c r="F58" s="87">
        <v>60000</v>
      </c>
      <c r="G58" s="55"/>
    </row>
    <row r="59" spans="1:7" ht="12.75">
      <c r="A59" s="58" t="s">
        <v>55</v>
      </c>
      <c r="B59" s="67"/>
      <c r="C59" s="67"/>
      <c r="D59" s="67"/>
      <c r="E59" s="67"/>
      <c r="F59" s="54">
        <v>1000000</v>
      </c>
      <c r="G59" s="55"/>
    </row>
    <row r="60" spans="1:7" ht="12.75">
      <c r="A60" s="58" t="s">
        <v>56</v>
      </c>
      <c r="B60" s="67"/>
      <c r="C60" s="67"/>
      <c r="D60" s="67"/>
      <c r="E60" s="67"/>
      <c r="F60" s="54">
        <v>157896</v>
      </c>
      <c r="G60" s="55"/>
    </row>
    <row r="61" spans="1:7" ht="12.75">
      <c r="A61" s="58" t="s">
        <v>57</v>
      </c>
      <c r="B61" s="54"/>
      <c r="C61" s="54"/>
      <c r="D61" s="54"/>
      <c r="E61" s="54"/>
      <c r="F61" s="54">
        <v>3000000</v>
      </c>
      <c r="G61" s="55"/>
    </row>
    <row r="62" spans="1:7" ht="12.75">
      <c r="A62" s="97" t="s">
        <v>58</v>
      </c>
      <c r="B62" s="56"/>
      <c r="C62" s="56"/>
      <c r="D62" s="56"/>
      <c r="E62" s="56"/>
      <c r="F62" s="56">
        <v>1500000</v>
      </c>
      <c r="G62" s="57"/>
    </row>
    <row r="63" spans="1:21" ht="12.75">
      <c r="A63" s="58" t="s">
        <v>59</v>
      </c>
      <c r="B63" s="59"/>
      <c r="C63" s="59"/>
      <c r="D63" s="59"/>
      <c r="E63" s="59"/>
      <c r="F63" s="60">
        <v>6500000</v>
      </c>
      <c r="G63" s="61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</row>
    <row r="64" spans="1:7" ht="12.75">
      <c r="A64" s="97" t="s">
        <v>60</v>
      </c>
      <c r="B64" s="56"/>
      <c r="C64" s="56"/>
      <c r="D64" s="56"/>
      <c r="E64" s="56"/>
      <c r="F64" s="56">
        <v>1500000</v>
      </c>
      <c r="G64" s="57"/>
    </row>
    <row r="65" spans="1:7" ht="12.75">
      <c r="A65" s="63" t="s">
        <v>19</v>
      </c>
      <c r="B65" s="64"/>
      <c r="C65" s="64"/>
      <c r="D65" s="65"/>
      <c r="E65" s="65"/>
      <c r="F65" s="65" t="s">
        <v>19</v>
      </c>
      <c r="G65" s="66" t="s">
        <v>19</v>
      </c>
    </row>
    <row r="66" spans="1:7" ht="12.75">
      <c r="A66" s="53"/>
      <c r="B66" s="67"/>
      <c r="C66" s="67"/>
      <c r="D66" s="67"/>
      <c r="E66" s="67"/>
      <c r="F66" s="54"/>
      <c r="G66" s="55"/>
    </row>
    <row r="67" spans="1:7" ht="13.5" thickBot="1">
      <c r="A67" s="68"/>
      <c r="B67" s="69"/>
      <c r="C67" s="69"/>
      <c r="D67" s="69"/>
      <c r="E67" s="69"/>
      <c r="F67" s="69"/>
      <c r="G67" s="70"/>
    </row>
    <row r="69" ht="12.75">
      <c r="A69" s="62"/>
    </row>
    <row r="71" spans="6:7" ht="12.75">
      <c r="F71" s="71"/>
      <c r="G71" s="71"/>
    </row>
    <row r="72" ht="12.75">
      <c r="F72" s="71"/>
    </row>
  </sheetData>
  <sheetProtection/>
  <printOptions horizontalCentered="1" verticalCentered="1"/>
  <pageMargins left="0.25" right="0.25" top="0.25" bottom="0.25" header="0.5" footer="0.5"/>
  <pageSetup fitToHeight="1" fitToWidth="1" horizontalDpi="600" verticalDpi="600" orientation="landscape" scale="66" r:id="rId1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sweeneyj</dc:creator>
  <cp:keywords/>
  <dc:description/>
  <cp:lastModifiedBy>Dave</cp:lastModifiedBy>
  <cp:lastPrinted>2008-07-21T17:03:30Z</cp:lastPrinted>
  <dcterms:created xsi:type="dcterms:W3CDTF">2008-07-16T13:55:05Z</dcterms:created>
  <dcterms:modified xsi:type="dcterms:W3CDTF">2008-07-21T17:48:42Z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1524529100</vt:i4>
  </property>
  <property fmtid="{D5CDD505-2E9C-101B-9397-08002B2CF9AE}" pid="4" name="_EmailSubje">
    <vt:lpwstr>CIP Update</vt:lpwstr>
  </property>
  <property fmtid="{D5CDD505-2E9C-101B-9397-08002B2CF9AE}" pid="5" name="_AuthorEma">
    <vt:lpwstr>falcon20flier@msn.com</vt:lpwstr>
  </property>
  <property fmtid="{D5CDD505-2E9C-101B-9397-08002B2CF9AE}" pid="6" name="_AuthorEmailDisplayNa">
    <vt:lpwstr>Dave Elliott</vt:lpwstr>
  </property>
</Properties>
</file>